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EB PITAGORAS\BAULFAMILIAR\manuales\"/>
    </mc:Choice>
  </mc:AlternateContent>
  <bookViews>
    <workbookView xWindow="0" yWindow="0" windowWidth="20325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J12" i="1"/>
  <c r="J11" i="1"/>
  <c r="J10" i="1"/>
  <c r="J9" i="1"/>
  <c r="L14" i="1"/>
  <c r="L13" i="1"/>
  <c r="L12" i="1"/>
  <c r="L11" i="1"/>
  <c r="L10" i="1"/>
  <c r="L9" i="1"/>
  <c r="N14" i="1"/>
  <c r="N13" i="1"/>
  <c r="N12" i="1"/>
  <c r="N11" i="1"/>
  <c r="N10" i="1"/>
  <c r="N9" i="1"/>
  <c r="H14" i="1"/>
  <c r="H13" i="1"/>
  <c r="H12" i="1"/>
  <c r="H11" i="1"/>
  <c r="H10" i="1"/>
  <c r="H9" i="1"/>
  <c r="M13" i="1"/>
  <c r="K13" i="1"/>
  <c r="K9" i="1"/>
  <c r="I14" i="1"/>
  <c r="I13" i="1"/>
  <c r="I12" i="1"/>
  <c r="I11" i="1"/>
  <c r="I10" i="1"/>
  <c r="I9" i="1"/>
  <c r="G14" i="1"/>
  <c r="M14" i="1" s="1"/>
  <c r="G13" i="1"/>
  <c r="G12" i="1"/>
  <c r="K12" i="1" s="1"/>
  <c r="G11" i="1"/>
  <c r="K11" i="1" s="1"/>
  <c r="G10" i="1"/>
  <c r="M10" i="1" s="1"/>
  <c r="G9" i="1"/>
  <c r="M9" i="1" s="1"/>
  <c r="K14" i="1" l="1"/>
  <c r="M12" i="1"/>
  <c r="M11" i="1"/>
  <c r="K10" i="1"/>
</calcChain>
</file>

<file path=xl/sharedStrings.xml><?xml version="1.0" encoding="utf-8"?>
<sst xmlns="http://schemas.openxmlformats.org/spreadsheetml/2006/main" count="24" uniqueCount="18">
  <si>
    <t>AWG</t>
  </si>
  <si>
    <t>intensidad admisible max</t>
  </si>
  <si>
    <t>intensidad admisible min</t>
  </si>
  <si>
    <t>750V PVC bajo tubo 3 unipolares</t>
  </si>
  <si>
    <t>1 KV Butilica unipolares distanciados</t>
  </si>
  <si>
    <t>1 bipolar o tripolar PVC</t>
  </si>
  <si>
    <t>0,1 s 364 A/mm2</t>
  </si>
  <si>
    <t>0,5 s 163 A/mm2</t>
  </si>
  <si>
    <t>1s 115 A/mm2</t>
  </si>
  <si>
    <t xml:space="preserve"> 3s 66 A/mm2</t>
  </si>
  <si>
    <t>Watios</t>
  </si>
  <si>
    <t>voltios</t>
  </si>
  <si>
    <t>seccion mm2</t>
  </si>
  <si>
    <t>longitud m</t>
  </si>
  <si>
    <t>INTENSIDADES EN CABLES Y TENSIONES CORTOCIRCUITO</t>
  </si>
  <si>
    <r>
      <t xml:space="preserve">resistencia </t>
    </r>
    <r>
      <rPr>
        <b/>
        <sz val="12"/>
        <color theme="1"/>
        <rFont val="Calibri"/>
        <family val="2"/>
      </rPr>
      <t>Ω/Km</t>
    </r>
  </si>
  <si>
    <t xml:space="preserve"> corriente cortocircuito</t>
  </si>
  <si>
    <t>Intensidad admisible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</si>
</sst>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F19" sqref="F19"/>
    </sheetView>
  </sheetViews>
  <sheetFormatPr baseColWidth="10" defaultRowHeight="15" x14ac:dyDescent="0.25"/>
  <cols>
    <col min="4" max="4" width="12" customWidth="1"/>
    <col min="5" max="5" width="13" customWidth="1"/>
  </cols>
  <sheetData>
    <row r="1" spans="1:15" ht="15.75" thickBot="1" x14ac:dyDescent="0.3"/>
    <row r="2" spans="1:15" ht="27" thickBot="1" x14ac:dyDescent="0.45">
      <c r="B2" s="59" t="s">
        <v>14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5" ht="1.5" customHeight="1" thickBot="1" x14ac:dyDescent="0.3"/>
    <row r="4" spans="1:15" ht="64.5" customHeight="1" x14ac:dyDescent="0.25">
      <c r="A4" s="29" t="s">
        <v>12</v>
      </c>
      <c r="B4" s="30" t="s">
        <v>15</v>
      </c>
      <c r="C4" s="31" t="s">
        <v>0</v>
      </c>
      <c r="D4" s="32" t="s">
        <v>2</v>
      </c>
      <c r="E4" s="33" t="s">
        <v>1</v>
      </c>
      <c r="F4" s="34" t="s">
        <v>17</v>
      </c>
      <c r="G4" s="53" t="s">
        <v>16</v>
      </c>
      <c r="H4" s="54"/>
      <c r="I4" s="54"/>
      <c r="J4" s="54"/>
      <c r="K4" s="54"/>
      <c r="L4" s="54"/>
      <c r="M4" s="54"/>
      <c r="N4" s="55"/>
      <c r="O4" s="35" t="s">
        <v>13</v>
      </c>
    </row>
    <row r="5" spans="1:15" s="2" customFormat="1" ht="48.75" customHeight="1" x14ac:dyDescent="0.25">
      <c r="A5" s="17"/>
      <c r="B5" s="15"/>
      <c r="C5" s="16"/>
      <c r="D5" s="9" t="s">
        <v>3</v>
      </c>
      <c r="E5" s="4" t="s">
        <v>4</v>
      </c>
      <c r="F5" s="10" t="s">
        <v>5</v>
      </c>
      <c r="G5" s="56" t="s">
        <v>6</v>
      </c>
      <c r="H5" s="57"/>
      <c r="I5" s="57" t="s">
        <v>7</v>
      </c>
      <c r="J5" s="57"/>
      <c r="K5" s="57" t="s">
        <v>8</v>
      </c>
      <c r="L5" s="57"/>
      <c r="M5" s="57" t="s">
        <v>9</v>
      </c>
      <c r="N5" s="58"/>
      <c r="O5" s="17"/>
    </row>
    <row r="6" spans="1:15" ht="28.5" customHeight="1" x14ac:dyDescent="0.25">
      <c r="A6" s="18"/>
      <c r="B6" s="13"/>
      <c r="C6" s="14"/>
      <c r="D6" s="11"/>
      <c r="E6" s="6"/>
      <c r="F6" s="12"/>
      <c r="G6" s="19">
        <v>364</v>
      </c>
      <c r="H6" s="3" t="s">
        <v>10</v>
      </c>
      <c r="I6" s="3">
        <v>163</v>
      </c>
      <c r="J6" s="3" t="s">
        <v>10</v>
      </c>
      <c r="K6" s="3">
        <v>115</v>
      </c>
      <c r="L6" s="3" t="s">
        <v>10</v>
      </c>
      <c r="M6" s="3">
        <v>66</v>
      </c>
      <c r="N6" s="20" t="s">
        <v>10</v>
      </c>
      <c r="O6" s="18"/>
    </row>
    <row r="7" spans="1:15" ht="21" customHeight="1" x14ac:dyDescent="0.25">
      <c r="A7" s="18"/>
      <c r="B7" s="13"/>
      <c r="C7" s="14"/>
      <c r="D7" s="11"/>
      <c r="E7" s="6"/>
      <c r="F7" s="12"/>
      <c r="G7" s="19" t="s">
        <v>11</v>
      </c>
      <c r="H7" s="3"/>
      <c r="I7" s="3" t="s">
        <v>11</v>
      </c>
      <c r="J7" s="3"/>
      <c r="K7" s="3" t="s">
        <v>11</v>
      </c>
      <c r="L7" s="3"/>
      <c r="M7" s="3" t="s">
        <v>11</v>
      </c>
      <c r="N7" s="20"/>
      <c r="O7" s="18"/>
    </row>
    <row r="8" spans="1:15" ht="15.75" x14ac:dyDescent="0.25">
      <c r="A8" s="36">
        <v>0.5</v>
      </c>
      <c r="B8" s="37">
        <v>40</v>
      </c>
      <c r="C8" s="38">
        <v>20</v>
      </c>
      <c r="D8" s="39">
        <v>3</v>
      </c>
      <c r="E8" s="40">
        <v>6.5</v>
      </c>
      <c r="F8" s="41">
        <v>5</v>
      </c>
      <c r="G8" s="13"/>
      <c r="H8" s="5"/>
      <c r="I8" s="5"/>
      <c r="J8" s="5"/>
      <c r="K8" s="5"/>
      <c r="L8" s="5"/>
      <c r="M8" s="5"/>
      <c r="N8" s="14"/>
      <c r="O8" s="18"/>
    </row>
    <row r="9" spans="1:15" ht="15.75" x14ac:dyDescent="0.25">
      <c r="A9" s="42">
        <v>1</v>
      </c>
      <c r="B9" s="37">
        <v>20</v>
      </c>
      <c r="C9" s="38">
        <v>17</v>
      </c>
      <c r="D9" s="39">
        <v>8.5</v>
      </c>
      <c r="E9" s="40">
        <v>19</v>
      </c>
      <c r="F9" s="41">
        <v>13</v>
      </c>
      <c r="G9" s="21">
        <f>$G6*A9*(B9*O9/1000)</f>
        <v>36.4</v>
      </c>
      <c r="H9" s="8">
        <f>G6*A9*G9</f>
        <v>13249.6</v>
      </c>
      <c r="I9" s="7">
        <f>I6*A9*(O9*B9/1000)</f>
        <v>16.3</v>
      </c>
      <c r="J9" s="8">
        <f>I6*A9*I9</f>
        <v>2656.9</v>
      </c>
      <c r="K9" s="7">
        <f>G9*K6/G6</f>
        <v>11.5</v>
      </c>
      <c r="L9" s="8">
        <f>K6*A9*K9</f>
        <v>1322.5</v>
      </c>
      <c r="M9" s="7">
        <f>G9*M6/G6</f>
        <v>6.6000000000000005</v>
      </c>
      <c r="N9" s="22">
        <f>M6*A9*M9</f>
        <v>435.6</v>
      </c>
      <c r="O9" s="27">
        <v>5</v>
      </c>
    </row>
    <row r="10" spans="1:15" ht="15.75" x14ac:dyDescent="0.25">
      <c r="A10" s="42">
        <v>1.5</v>
      </c>
      <c r="B10" s="37">
        <v>13</v>
      </c>
      <c r="C10" s="38">
        <v>15</v>
      </c>
      <c r="D10" s="39">
        <v>11</v>
      </c>
      <c r="E10" s="40">
        <v>24</v>
      </c>
      <c r="F10" s="41">
        <v>16</v>
      </c>
      <c r="G10" s="21">
        <f>$G6*A10*(B10*O10/1000)</f>
        <v>70.98</v>
      </c>
      <c r="H10" s="8">
        <f>G6*A10*G10</f>
        <v>38755.08</v>
      </c>
      <c r="I10" s="7">
        <f>I6*A10*(O10*B10/1000)</f>
        <v>31.785</v>
      </c>
      <c r="J10" s="8">
        <f>I6*A10*I10</f>
        <v>7771.4324999999999</v>
      </c>
      <c r="K10" s="7">
        <f>G10*K6/G6</f>
        <v>22.425000000000001</v>
      </c>
      <c r="L10" s="8">
        <f>K6*A10*K10</f>
        <v>3868.3125</v>
      </c>
      <c r="M10" s="7">
        <f>G10*M6/G6</f>
        <v>12.870000000000001</v>
      </c>
      <c r="N10" s="22">
        <f>M6*A10*M10</f>
        <v>1274.1300000000001</v>
      </c>
      <c r="O10" s="27">
        <v>10</v>
      </c>
    </row>
    <row r="11" spans="1:15" ht="15.75" x14ac:dyDescent="0.25">
      <c r="A11" s="42">
        <v>2.5</v>
      </c>
      <c r="B11" s="37">
        <v>8</v>
      </c>
      <c r="C11" s="38">
        <v>14</v>
      </c>
      <c r="D11" s="39">
        <v>15</v>
      </c>
      <c r="E11" s="40">
        <v>33</v>
      </c>
      <c r="F11" s="41">
        <v>22</v>
      </c>
      <c r="G11" s="21">
        <f>$G6*A11*(B11*O11/1000)</f>
        <v>145.6</v>
      </c>
      <c r="H11" s="8">
        <f>G6*A11*G11</f>
        <v>132496</v>
      </c>
      <c r="I11" s="7">
        <f>I6*A11*(O11*B11/1000)</f>
        <v>65.2</v>
      </c>
      <c r="J11" s="8">
        <f>I6*A11*I11</f>
        <v>26569</v>
      </c>
      <c r="K11" s="7">
        <f>G11*K6/G6</f>
        <v>46</v>
      </c>
      <c r="L11" s="8">
        <f>K6*A11*K11</f>
        <v>13225</v>
      </c>
      <c r="M11" s="7">
        <f>G11*M6/G6</f>
        <v>26.400000000000002</v>
      </c>
      <c r="N11" s="22">
        <f>M6*A11*M11</f>
        <v>4356</v>
      </c>
      <c r="O11" s="27">
        <v>20</v>
      </c>
    </row>
    <row r="12" spans="1:15" ht="15.75" x14ac:dyDescent="0.25">
      <c r="A12" s="42">
        <v>4</v>
      </c>
      <c r="B12" s="37">
        <v>5</v>
      </c>
      <c r="C12" s="38">
        <v>11</v>
      </c>
      <c r="D12" s="39">
        <v>20</v>
      </c>
      <c r="E12" s="40">
        <v>45</v>
      </c>
      <c r="F12" s="41">
        <v>30</v>
      </c>
      <c r="G12" s="21">
        <f>$G6*A12*(B12*O12/1000)</f>
        <v>218.4</v>
      </c>
      <c r="H12" s="8">
        <f>G6*A12*G12</f>
        <v>317990.40000000002</v>
      </c>
      <c r="I12" s="7">
        <f>I6*A12*(O12*B12/1000)</f>
        <v>97.8</v>
      </c>
      <c r="J12" s="8">
        <f>I6*A12*I12</f>
        <v>63765.599999999999</v>
      </c>
      <c r="K12" s="7">
        <f>G12*K6/G6</f>
        <v>69</v>
      </c>
      <c r="L12" s="8">
        <f>K6*A12*K12</f>
        <v>31740</v>
      </c>
      <c r="M12" s="7">
        <f>G12*M6/G6</f>
        <v>39.6</v>
      </c>
      <c r="N12" s="22">
        <f>M6*A12*M12</f>
        <v>10454.4</v>
      </c>
      <c r="O12" s="27">
        <v>30</v>
      </c>
    </row>
    <row r="13" spans="1:15" ht="15.75" x14ac:dyDescent="0.25">
      <c r="A13" s="42">
        <v>6</v>
      </c>
      <c r="B13" s="37">
        <v>3.3</v>
      </c>
      <c r="C13" s="43">
        <v>9</v>
      </c>
      <c r="D13" s="44">
        <v>26</v>
      </c>
      <c r="E13" s="45">
        <v>59</v>
      </c>
      <c r="F13" s="46">
        <v>38</v>
      </c>
      <c r="G13" s="21">
        <f>$G6*A13*(B13*O13/1000)</f>
        <v>288.28800000000001</v>
      </c>
      <c r="H13" s="8">
        <f>G6*A13*G13</f>
        <v>629620.99199999997</v>
      </c>
      <c r="I13" s="7">
        <f>I6*A13*(O13*B13/1000)</f>
        <v>129.096</v>
      </c>
      <c r="J13" s="8">
        <f>I6*A13*I13</f>
        <v>126255.88800000001</v>
      </c>
      <c r="K13" s="7">
        <f>G13*K6/G6</f>
        <v>91.080000000000013</v>
      </c>
      <c r="L13" s="8">
        <f>K6*A13*K13</f>
        <v>62845.200000000012</v>
      </c>
      <c r="M13" s="7">
        <f>G13*M6/G6</f>
        <v>52.272000000000006</v>
      </c>
      <c r="N13" s="22">
        <f>M6*A13*M13</f>
        <v>20699.712000000003</v>
      </c>
      <c r="O13" s="27">
        <v>40</v>
      </c>
    </row>
    <row r="14" spans="1:15" ht="16.5" thickBot="1" x14ac:dyDescent="0.3">
      <c r="A14" s="47">
        <v>10</v>
      </c>
      <c r="B14" s="48">
        <v>1.95</v>
      </c>
      <c r="C14" s="49">
        <v>7</v>
      </c>
      <c r="D14" s="50">
        <v>36</v>
      </c>
      <c r="E14" s="51">
        <v>80</v>
      </c>
      <c r="F14" s="52">
        <v>52</v>
      </c>
      <c r="G14" s="23">
        <f>$G6*A14*(B14*O14/1000)</f>
        <v>354.90000000000003</v>
      </c>
      <c r="H14" s="24">
        <f>G6*A14*G14</f>
        <v>1291836.0000000002</v>
      </c>
      <c r="I14" s="25">
        <f>I6*A14*(O14*B14/1000)</f>
        <v>158.92500000000001</v>
      </c>
      <c r="J14" s="24">
        <f>I6*A14*I14</f>
        <v>259047.75000000003</v>
      </c>
      <c r="K14" s="25">
        <f>G14*K6/G6</f>
        <v>112.12500000000001</v>
      </c>
      <c r="L14" s="24">
        <f>K6*A14*K14</f>
        <v>128943.75000000001</v>
      </c>
      <c r="M14" s="25">
        <f>G14*M6/G6</f>
        <v>64.350000000000009</v>
      </c>
      <c r="N14" s="26">
        <f>M6*A14*M14</f>
        <v>42471.000000000007</v>
      </c>
      <c r="O14" s="28">
        <v>50</v>
      </c>
    </row>
    <row r="15" spans="1:15" x14ac:dyDescent="0.25">
      <c r="H15" s="1"/>
    </row>
  </sheetData>
  <mergeCells count="6">
    <mergeCell ref="B2:N2"/>
    <mergeCell ref="G4:N4"/>
    <mergeCell ref="G5:H5"/>
    <mergeCell ref="I5:J5"/>
    <mergeCell ref="K5:L5"/>
    <mergeCell ref="M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Vilanova</dc:creator>
  <cp:lastModifiedBy>Vicente Vilanova</cp:lastModifiedBy>
  <dcterms:created xsi:type="dcterms:W3CDTF">2017-03-29T10:20:12Z</dcterms:created>
  <dcterms:modified xsi:type="dcterms:W3CDTF">2020-08-31T08:12:16Z</dcterms:modified>
</cp:coreProperties>
</file>